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5\20260514\"/>
    </mc:Choice>
  </mc:AlternateContent>
  <xr:revisionPtr revIDLastSave="0" documentId="13_ncr:1_{61D21087-3FB1-4A49-95CF-9359D210DE6F}" xr6:coauthVersionLast="47" xr6:coauthVersionMax="47" xr10:uidLastSave="{00000000-0000-0000-0000-000000000000}"/>
  <bookViews>
    <workbookView xWindow="-120" yWindow="-120" windowWidth="19440" windowHeight="15000" activeTab="1" xr2:uid="{A2AEE24C-F19F-4441-8DD6-37E0BF40279A}"/>
  </bookViews>
  <sheets>
    <sheet name="Kontratazio esp. - Exp. contrat" sheetId="3" r:id="rId1"/>
    <sheet name="Luzap. - Prorroga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  <c r="H5" i="5" s="1"/>
  <c r="H4" i="5"/>
  <c r="F4" i="5"/>
  <c r="H3" i="5"/>
  <c r="F3" i="5"/>
  <c r="G25" i="3"/>
  <c r="G24" i="3"/>
  <c r="G23" i="3"/>
  <c r="G22" i="3"/>
  <c r="G21" i="3"/>
  <c r="G20" i="3"/>
  <c r="G19" i="3"/>
  <c r="G18" i="3"/>
  <c r="G17" i="3"/>
  <c r="G16" i="3"/>
  <c r="G15" i="3"/>
  <c r="G5" i="3"/>
</calcChain>
</file>

<file path=xl/sharedStrings.xml><?xml version="1.0" encoding="utf-8"?>
<sst xmlns="http://schemas.openxmlformats.org/spreadsheetml/2006/main" count="258" uniqueCount="127">
  <si>
    <t>Zerbitzuak
Servicios</t>
  </si>
  <si>
    <t>Horniketa Suministro</t>
  </si>
  <si>
    <t>BAI/SI</t>
  </si>
  <si>
    <t>EZ/NO</t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</si>
  <si>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</si>
  <si>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Lurrikara 2025</t>
  </si>
  <si>
    <t>EDUCALIA OCIO EDUCATIVO, S.L.</t>
  </si>
  <si>
    <t>PAIR SL.</t>
  </si>
  <si>
    <t>CONGELADOS BEDARONA SL.</t>
  </si>
  <si>
    <t>CARNES IBÉRICAS DEL NORTE S.L.</t>
  </si>
  <si>
    <t>FRUTAS SOLER Y ALEX S.L.</t>
  </si>
  <si>
    <t>IÑAKI BUITRÓN PÉREZ SAN ROMÁN</t>
  </si>
  <si>
    <t>EDUCALIA OCIO EDUCATIVO S.L.</t>
  </si>
  <si>
    <t>LUDOLAND S.L</t>
  </si>
  <si>
    <t>STEP LANGUAGE SERVICES S.L.</t>
  </si>
  <si>
    <t>GEU GASTEIZ EUSKALDUNA ELKARTEA</t>
  </si>
  <si>
    <t>ASOCIACION TALUR</t>
  </si>
  <si>
    <t>HUERTO ALEGRE S.COOP.</t>
  </si>
  <si>
    <t>EL INFIERNO DORADO S.L.</t>
  </si>
  <si>
    <t xml:space="preserve">UTE TOROBUS - VOYENBUS UDARABA 2025 </t>
  </si>
  <si>
    <t>AREETA ALAVA, S.L.</t>
  </si>
  <si>
    <t xml:space="preserve">CAMPOFRIO FOOD GROUP S.A. </t>
  </si>
  <si>
    <t xml:space="preserve">PANIFICADORA AMAYA, S.A. </t>
  </si>
  <si>
    <t>UDARABA 2025</t>
  </si>
  <si>
    <t>TAEG</t>
  </si>
  <si>
    <t>Expediente</t>
  </si>
  <si>
    <t>12 hilabete      12 meses</t>
  </si>
  <si>
    <t>2024-5064</t>
  </si>
  <si>
    <t>Barria eta Espejoko aterpetxeetan ekoespazio zerbitzua kudeatzea / Gestion del servicio ecoespacio en los albergues de Barria y Espejo 2025</t>
  </si>
  <si>
    <t>ASOCIACION PERMACULTURA KIRIBILORE</t>
  </si>
  <si>
    <t>2024-5095</t>
  </si>
  <si>
    <t>2024-5296</t>
  </si>
  <si>
    <t>2024-5367</t>
  </si>
  <si>
    <t>Barria 2025 aterpetxea elikadura-produktuz hornitzea                                                  Suministro productos de alimentacion albergue Barria 2025</t>
  </si>
  <si>
    <t>Lote 1: Productos coloniales</t>
  </si>
  <si>
    <t>Lote 2: Productos congelados</t>
  </si>
  <si>
    <t>Lote 3: Productos charcuteria</t>
  </si>
  <si>
    <t>Lote 4: Productos carniceria</t>
  </si>
  <si>
    <t>Lote 5: Fruta y verdura</t>
  </si>
  <si>
    <t>LOTE 6: Panaderia</t>
  </si>
  <si>
    <t>2024-5401</t>
  </si>
  <si>
    <t>2025-0793</t>
  </si>
  <si>
    <t>Lote 1: Udalekuak - Albergue de Barría</t>
  </si>
  <si>
    <t>Lote 2: Udalekuak – Albergue de Zuhatza</t>
  </si>
  <si>
    <t>Lote 3: Udalekuak – Albergue de Espejo</t>
  </si>
  <si>
    <t>Lote 4: Intercambios CCAA – Albergue de Barría</t>
  </si>
  <si>
    <t>Lote 5: Intercambios CCAA – Albergue de Zuhatza</t>
  </si>
  <si>
    <t>Lote 6: Espejo Summer Camp</t>
  </si>
  <si>
    <t>Lote 7: Euskalaka</t>
  </si>
  <si>
    <t>Lote 8: Monitorado acompañante y de apoyo de Gazte Bidaiak</t>
  </si>
  <si>
    <t>Lote 9: Monitorado de apoyo desplazado de Udalekuak</t>
  </si>
  <si>
    <t>Lote 10: Gazte Bidaiak Andalucía</t>
  </si>
  <si>
    <t>Lote 11: Gazterock</t>
  </si>
  <si>
    <t>2025-1084</t>
  </si>
  <si>
    <t>2025ean  Barriako aterpetxeko 
urdaitegiko eta okintzako produktuen hornidura kontratatzea /                 Suministro de productos de charcutería y de panadería Albergue Barría 2025.</t>
  </si>
  <si>
    <t>Lote 1: Productos de charcutería</t>
  </si>
  <si>
    <t>Lote 2: Productos de panadería</t>
  </si>
  <si>
    <t>2025-1302</t>
  </si>
  <si>
    <t>2025eko uda kanpainarako autobusak zerbitzua                                                                      Servicio de autobuses para la campaña de verano 2025</t>
  </si>
  <si>
    <t>2025-2209</t>
  </si>
  <si>
    <t>2025-2026 eta 2026-2027 IKASTURTEETAN INGELESEZKO HIZKUNTZA-MURGILKETAKO ECOSCHOOL zerbitzua kontratatzea                    Contratación del servicio ECOSCHOOL DE INMERSION LINGÜÍSTICA EN INGLÉS EN LOS CURSOS ESCOLARES 2025-2026 y 2026-2027</t>
  </si>
  <si>
    <t>2025-2494</t>
  </si>
  <si>
    <t>Genero-indarkeriari buruz esku hartzeko programa bat sortzeko zerbitzua /  Servicio de creación de un programa de intervención sobre violencia de género juvenil</t>
  </si>
  <si>
    <t>TRASPASOS KULTUR SL.</t>
  </si>
  <si>
    <t>2025-2495</t>
  </si>
  <si>
    <t>IKASGELAK 2025</t>
  </si>
  <si>
    <t>LUDOLAND, S.L</t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</si>
  <si>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</si>
  <si>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</si>
  <si>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</si>
  <si>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</si>
  <si>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 Importe adjudicado con IVA</t>
    </r>
  </si>
  <si>
    <r>
      <rPr>
        <b/>
        <sz val="11"/>
        <rFont val="Calibri"/>
        <family val="2"/>
        <scheme val="minor"/>
      </rPr>
      <t>Esleipen data</t>
    </r>
    <r>
      <rPr>
        <sz val="1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</si>
  <si>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</si>
  <si>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</si>
  <si>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rFont val="Calibri"/>
        <family val="2"/>
        <scheme val="minor"/>
      </rPr>
      <t>Amaiera data</t>
    </r>
    <r>
      <rPr>
        <sz val="11"/>
        <rFont val="Calibri"/>
        <family val="2"/>
        <scheme val="minor"/>
      </rPr>
      <t xml:space="preserve">
Fecha fin</t>
    </r>
  </si>
  <si>
    <t>2024-2027 Ekintza Plana                                                                                 Plan de Acción 2024-2027</t>
  </si>
  <si>
    <t>Bulegoen garbiketa 2025                                                                          Limpieza de oficinas 2025</t>
  </si>
  <si>
    <t>9 hilabete          9 meses</t>
  </si>
  <si>
    <t>11 hilabete     11 meses</t>
  </si>
  <si>
    <t>2025/01/21 21/01/2025</t>
  </si>
  <si>
    <t>2025/01/01 01/01/2025</t>
  </si>
  <si>
    <t>2025/12/31 31/12/2025</t>
  </si>
  <si>
    <t>12 hilabete       12 meses</t>
  </si>
  <si>
    <t>2025/02/25 25/02/2025</t>
  </si>
  <si>
    <t>2025/02/12 12/02/2025</t>
  </si>
  <si>
    <t>2025/05/06 06/05/2025</t>
  </si>
  <si>
    <t>2025/07/01 01/07/2025</t>
  </si>
  <si>
    <t>2025/08/01 01/08/2025</t>
  </si>
  <si>
    <t>1 hilabete
1 meses</t>
  </si>
  <si>
    <t>2025/07/31 31/07/2025</t>
  </si>
  <si>
    <t>2025/08/11 11/08/2025</t>
  </si>
  <si>
    <t>2025/07/12 12/07/2025</t>
  </si>
  <si>
    <t>2025/05/13 13/05/2025</t>
  </si>
  <si>
    <t>2025/04/03 03/04/2025</t>
  </si>
  <si>
    <t>8 hilabete         8 meses</t>
  </si>
  <si>
    <t>2 hilabete
2 meses</t>
  </si>
  <si>
    <t>2025/09/03      03/09/2025</t>
  </si>
  <si>
    <t>1 hilabete          1 meses</t>
  </si>
  <si>
    <t>2025/11/30      30/11/2025</t>
  </si>
  <si>
    <t>2025/11/01      01/11/2025</t>
  </si>
  <si>
    <t xml:space="preserve">  2025/07/31       31/07/2025</t>
  </si>
  <si>
    <t>2025/09/01      01/09/2025</t>
  </si>
  <si>
    <t>2025/10/31 31/10/2025</t>
  </si>
  <si>
    <t>HEZKIDE XXI, SL.</t>
  </si>
  <si>
    <t>Salbuetsi / Exento</t>
  </si>
  <si>
    <t>20 hilabete          20 meses</t>
  </si>
  <si>
    <t>2027/06/30      30/06/2027</t>
  </si>
  <si>
    <t>2025/10/14      14/10/2025</t>
  </si>
  <si>
    <t>-</t>
  </si>
  <si>
    <t>HUTSIK / DESIERTO</t>
  </si>
  <si>
    <t>IVA</t>
  </si>
  <si>
    <t>2023-7794</t>
  </si>
  <si>
    <t>Elikadura Zerbitzua Espejo Aterpetxea                                                Servicio Alimentacion Albergue Espejo</t>
  </si>
  <si>
    <t>AUZOLAGUN, S. COOP.</t>
  </si>
  <si>
    <t>2025/01/28                       28/01/2025</t>
  </si>
  <si>
    <t>2025/01/01
01/01/2025</t>
  </si>
  <si>
    <t>12 hilabete    12 meses</t>
  </si>
  <si>
    <t>2025/12/31
31/12/2025</t>
  </si>
  <si>
    <t>2024-578</t>
  </si>
  <si>
    <t>Elikadura Zerbitzua Zuhatza Aterpetxea                                               Servicio Alimentacion Albergue Zuhatza</t>
  </si>
  <si>
    <t>2025/01/28
28/01/2025</t>
  </si>
  <si>
    <t>Horniketa           Suministro</t>
  </si>
  <si>
    <t>2023-8337</t>
  </si>
  <si>
    <t>GFEko aterpetxeak garbitzeko produktuz hornitzea                                                    Suministro de productos de limpieza Albergues IFJ</t>
  </si>
  <si>
    <t xml:space="preserve">  GASKA GARBITASUNA HIGIENE, S.L.</t>
  </si>
  <si>
    <t>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</si>
</sst>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8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43" fontId="0" fillId="0" borderId="2" xfId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43" fontId="0" fillId="0" borderId="4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9" fontId="2" fillId="3" borderId="3" xfId="2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14" fontId="0" fillId="3" borderId="4" xfId="0" applyNumberFormat="1" applyFont="1" applyFill="1" applyBorder="1" applyAlignment="1">
      <alignment horizontal="center" vertical="center"/>
    </xf>
    <xf numFmtId="9" fontId="0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9" fontId="2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3" fontId="5" fillId="4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" fontId="6" fillId="4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4" borderId="1" xfId="0" applyNumberFormat="1" applyFont="1" applyFill="1" applyBorder="1" applyAlignment="1">
      <alignment horizontal="righ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right" vertical="center" wrapText="1"/>
    </xf>
    <xf numFmtId="43" fontId="2" fillId="3" borderId="10" xfId="1" applyFont="1" applyFill="1" applyBorder="1" applyAlignment="1">
      <alignment horizontal="right" vertical="center"/>
    </xf>
    <xf numFmtId="4" fontId="2" fillId="3" borderId="8" xfId="0" applyNumberFormat="1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right" vertical="center" wrapText="1"/>
    </xf>
    <xf numFmtId="14" fontId="2" fillId="4" borderId="2" xfId="0" applyNumberFormat="1" applyFont="1" applyFill="1" applyBorder="1" applyAlignment="1">
      <alignment horizontal="right" vertical="center" wrapText="1"/>
    </xf>
    <xf numFmtId="14" fontId="2" fillId="3" borderId="4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left" vertical="center"/>
    </xf>
    <xf numFmtId="43" fontId="2" fillId="3" borderId="11" xfId="1" applyFont="1" applyFill="1" applyBorder="1" applyAlignment="1">
      <alignment horizontal="right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43" fontId="2" fillId="3" borderId="1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2" fillId="3" borderId="12" xfId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center" vertical="center"/>
    </xf>
    <xf numFmtId="14" fontId="2" fillId="3" borderId="12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0" fillId="3" borderId="5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2" fillId="4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vertical="center"/>
    </xf>
    <xf numFmtId="9" fontId="2" fillId="3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Fill="1" applyBorder="1" applyAlignment="1">
      <alignment horizontal="right" vertical="center"/>
    </xf>
    <xf numFmtId="9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D7E6-75E6-4C0A-A9CF-73FBA542F680}">
  <dimension ref="A1:AI216"/>
  <sheetViews>
    <sheetView zoomScale="90" zoomScaleNormal="90" workbookViewId="0">
      <selection activeCell="B1" sqref="B1"/>
    </sheetView>
  </sheetViews>
  <sheetFormatPr baseColWidth="10" defaultColWidth="11.42578125" defaultRowHeight="12.75" x14ac:dyDescent="0.25"/>
  <cols>
    <col min="1" max="1" width="11.42578125" style="13"/>
    <col min="2" max="2" width="12.28515625" style="9" customWidth="1"/>
    <col min="3" max="3" width="12.7109375" style="9" customWidth="1"/>
    <col min="4" max="4" width="14.28515625" style="9" customWidth="1"/>
    <col min="5" max="5" width="62.5703125" style="8" customWidth="1"/>
    <col min="6" max="6" width="37.42578125" style="10" customWidth="1"/>
    <col min="7" max="7" width="15.7109375" style="9" customWidth="1"/>
    <col min="8" max="8" width="11.42578125" style="9"/>
    <col min="9" max="9" width="12.7109375" style="9" customWidth="1"/>
    <col min="10" max="10" width="14.28515625" style="83" customWidth="1"/>
    <col min="11" max="11" width="11.42578125" style="9"/>
    <col min="12" max="12" width="14" style="9" customWidth="1"/>
    <col min="13" max="13" width="11.42578125" style="83"/>
    <col min="14" max="16384" width="11.42578125" style="8"/>
  </cols>
  <sheetData>
    <row r="1" spans="1:35" s="15" customFormat="1" ht="33" customHeight="1" x14ac:dyDescent="0.25">
      <c r="A1" s="34"/>
      <c r="B1" s="35"/>
      <c r="C1" s="35"/>
      <c r="D1" s="35"/>
      <c r="E1" s="34"/>
      <c r="F1" s="42"/>
      <c r="G1" s="50"/>
      <c r="H1" s="50"/>
      <c r="I1" s="50"/>
      <c r="J1" s="61"/>
      <c r="K1" s="61"/>
      <c r="L1" s="62"/>
      <c r="M1" s="61"/>
      <c r="N1" s="34"/>
      <c r="O1" s="34"/>
      <c r="P1" s="34"/>
      <c r="Q1" s="34"/>
      <c r="AF1" s="16"/>
      <c r="AG1" s="16"/>
      <c r="AH1" s="16"/>
      <c r="AI1" s="16"/>
    </row>
    <row r="2" spans="1:35" s="14" customFormat="1" ht="90" x14ac:dyDescent="0.25">
      <c r="A2" s="36"/>
      <c r="B2" s="18" t="s">
        <v>67</v>
      </c>
      <c r="C2" s="19" t="s">
        <v>24</v>
      </c>
      <c r="D2" s="19" t="s">
        <v>25</v>
      </c>
      <c r="E2" s="17" t="s">
        <v>4</v>
      </c>
      <c r="F2" s="18" t="s">
        <v>68</v>
      </c>
      <c r="G2" s="20" t="s">
        <v>69</v>
      </c>
      <c r="H2" s="18" t="s">
        <v>70</v>
      </c>
      <c r="I2" s="20" t="s">
        <v>71</v>
      </c>
      <c r="J2" s="17" t="s">
        <v>72</v>
      </c>
      <c r="K2" s="18" t="s">
        <v>73</v>
      </c>
      <c r="L2" s="18" t="s">
        <v>74</v>
      </c>
      <c r="M2" s="17" t="s">
        <v>75</v>
      </c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35" s="11" customFormat="1" ht="54" customHeight="1" x14ac:dyDescent="0.25">
      <c r="A3" s="34"/>
      <c r="B3" s="4" t="s">
        <v>0</v>
      </c>
      <c r="C3" s="4" t="s">
        <v>2</v>
      </c>
      <c r="D3" s="4" t="s">
        <v>27</v>
      </c>
      <c r="E3" s="2" t="s">
        <v>28</v>
      </c>
      <c r="F3" s="2" t="s">
        <v>29</v>
      </c>
      <c r="G3" s="52">
        <v>33285.5</v>
      </c>
      <c r="H3" s="65">
        <v>0.21</v>
      </c>
      <c r="I3" s="52">
        <v>40275.455000000002</v>
      </c>
      <c r="J3" s="87" t="s">
        <v>80</v>
      </c>
      <c r="K3" s="87" t="s">
        <v>81</v>
      </c>
      <c r="L3" s="66" t="s">
        <v>26</v>
      </c>
      <c r="M3" s="88" t="s">
        <v>82</v>
      </c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35" s="11" customFormat="1" ht="39" customHeight="1" x14ac:dyDescent="0.25">
      <c r="A4" s="34"/>
      <c r="B4" s="7" t="s">
        <v>0</v>
      </c>
      <c r="C4" s="7" t="s">
        <v>3</v>
      </c>
      <c r="D4" s="7" t="s">
        <v>30</v>
      </c>
      <c r="E4" s="1" t="s">
        <v>77</v>
      </c>
      <c r="F4" s="1" t="s">
        <v>20</v>
      </c>
      <c r="G4" s="51">
        <v>10271.459999999999</v>
      </c>
      <c r="H4" s="63">
        <v>0.21</v>
      </c>
      <c r="I4" s="51">
        <v>12428.46</v>
      </c>
      <c r="J4" s="86" t="s">
        <v>80</v>
      </c>
      <c r="K4" s="86" t="s">
        <v>80</v>
      </c>
      <c r="L4" s="7" t="s">
        <v>83</v>
      </c>
      <c r="M4" s="85" t="s">
        <v>82</v>
      </c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35" s="11" customFormat="1" ht="39" customHeight="1" x14ac:dyDescent="0.25">
      <c r="A5" s="34"/>
      <c r="B5" s="5" t="s">
        <v>0</v>
      </c>
      <c r="C5" s="5" t="s">
        <v>2</v>
      </c>
      <c r="D5" s="5" t="s">
        <v>31</v>
      </c>
      <c r="E5" s="24" t="s">
        <v>5</v>
      </c>
      <c r="F5" s="24" t="s">
        <v>6</v>
      </c>
      <c r="G5" s="53">
        <f>+I5/1.1</f>
        <v>35000</v>
      </c>
      <c r="H5" s="67">
        <v>0.1</v>
      </c>
      <c r="I5" s="53">
        <v>38500</v>
      </c>
      <c r="J5" s="88" t="s">
        <v>84</v>
      </c>
      <c r="K5" s="88" t="s">
        <v>84</v>
      </c>
      <c r="L5" s="68" t="s">
        <v>83</v>
      </c>
      <c r="M5" s="88" t="s">
        <v>82</v>
      </c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35" s="11" customFormat="1" ht="39" customHeight="1" x14ac:dyDescent="0.25">
      <c r="A6" s="34"/>
      <c r="B6" s="109" t="s">
        <v>1</v>
      </c>
      <c r="C6" s="109" t="s">
        <v>3</v>
      </c>
      <c r="D6" s="109" t="s">
        <v>32</v>
      </c>
      <c r="E6" s="21" t="s">
        <v>33</v>
      </c>
      <c r="F6" s="43"/>
      <c r="G6" s="54"/>
      <c r="H6" s="54"/>
      <c r="I6" s="54"/>
      <c r="J6" s="124">
        <v>45709</v>
      </c>
      <c r="K6" s="69"/>
      <c r="L6" s="26"/>
      <c r="M6" s="124" t="s">
        <v>82</v>
      </c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35" s="11" customFormat="1" ht="36" customHeight="1" x14ac:dyDescent="0.25">
      <c r="A7" s="34"/>
      <c r="B7" s="119"/>
      <c r="C7" s="110"/>
      <c r="D7" s="110" t="s">
        <v>32</v>
      </c>
      <c r="E7" s="22" t="s">
        <v>34</v>
      </c>
      <c r="F7" s="44" t="s">
        <v>7</v>
      </c>
      <c r="G7" s="55">
        <v>28141.139999999996</v>
      </c>
      <c r="H7" s="70">
        <v>0.1</v>
      </c>
      <c r="I7" s="71">
        <v>30839.599999999999</v>
      </c>
      <c r="J7" s="119"/>
      <c r="K7" s="72">
        <v>45736</v>
      </c>
      <c r="L7" s="27" t="s">
        <v>78</v>
      </c>
      <c r="M7" s="119">
        <v>46022</v>
      </c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35" s="12" customFormat="1" ht="57.75" customHeight="1" x14ac:dyDescent="0.25">
      <c r="A8" s="37"/>
      <c r="B8" s="119"/>
      <c r="C8" s="110"/>
      <c r="D8" s="110" t="s">
        <v>32</v>
      </c>
      <c r="E8" s="22" t="s">
        <v>35</v>
      </c>
      <c r="F8" s="44" t="s">
        <v>8</v>
      </c>
      <c r="G8" s="55">
        <v>27381</v>
      </c>
      <c r="H8" s="73">
        <v>0.1</v>
      </c>
      <c r="I8" s="71">
        <v>29885.8</v>
      </c>
      <c r="J8" s="119"/>
      <c r="K8" s="72">
        <v>45735</v>
      </c>
      <c r="L8" s="27" t="s">
        <v>78</v>
      </c>
      <c r="M8" s="119">
        <v>46022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 s="11" customFormat="1" ht="33" customHeight="1" x14ac:dyDescent="0.25">
      <c r="A9" s="34"/>
      <c r="B9" s="119"/>
      <c r="C9" s="110"/>
      <c r="D9" s="110" t="s">
        <v>32</v>
      </c>
      <c r="E9" s="22" t="s">
        <v>36</v>
      </c>
      <c r="F9" s="45" t="s">
        <v>110</v>
      </c>
      <c r="G9" s="56" t="s">
        <v>109</v>
      </c>
      <c r="H9" s="56" t="s">
        <v>109</v>
      </c>
      <c r="I9" s="56" t="s">
        <v>109</v>
      </c>
      <c r="J9" s="119"/>
      <c r="K9" s="74" t="s">
        <v>109</v>
      </c>
      <c r="L9" s="56" t="s">
        <v>109</v>
      </c>
      <c r="M9" s="119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35" s="11" customFormat="1" ht="33" customHeight="1" x14ac:dyDescent="0.25">
      <c r="A10" s="34"/>
      <c r="B10" s="119"/>
      <c r="C10" s="110"/>
      <c r="D10" s="110" t="s">
        <v>32</v>
      </c>
      <c r="E10" s="22" t="s">
        <v>37</v>
      </c>
      <c r="F10" s="29" t="s">
        <v>9</v>
      </c>
      <c r="G10" s="55">
        <v>31082.75</v>
      </c>
      <c r="H10" s="73">
        <v>0.1</v>
      </c>
      <c r="I10" s="71">
        <v>34191.03</v>
      </c>
      <c r="J10" s="119"/>
      <c r="K10" s="72">
        <v>45735</v>
      </c>
      <c r="L10" s="27" t="s">
        <v>78</v>
      </c>
      <c r="M10" s="119">
        <v>46022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</row>
    <row r="11" spans="1:35" s="11" customFormat="1" ht="39" customHeight="1" x14ac:dyDescent="0.25">
      <c r="A11" s="34"/>
      <c r="B11" s="119"/>
      <c r="C11" s="110"/>
      <c r="D11" s="110" t="s">
        <v>32</v>
      </c>
      <c r="E11" s="22" t="s">
        <v>38</v>
      </c>
      <c r="F11" s="29" t="s">
        <v>10</v>
      </c>
      <c r="G11" s="55">
        <v>24370</v>
      </c>
      <c r="H11" s="73">
        <v>0.04</v>
      </c>
      <c r="I11" s="71">
        <v>25344.799999999999</v>
      </c>
      <c r="J11" s="119"/>
      <c r="K11" s="72">
        <v>45735</v>
      </c>
      <c r="L11" s="27" t="s">
        <v>78</v>
      </c>
      <c r="M11" s="119">
        <v>46022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</row>
    <row r="12" spans="1:35" s="11" customFormat="1" ht="33" customHeight="1" x14ac:dyDescent="0.25">
      <c r="A12" s="34"/>
      <c r="B12" s="120"/>
      <c r="C12" s="111"/>
      <c r="D12" s="111" t="s">
        <v>32</v>
      </c>
      <c r="E12" s="23" t="s">
        <v>39</v>
      </c>
      <c r="F12" s="46" t="s">
        <v>110</v>
      </c>
      <c r="G12" s="57" t="s">
        <v>109</v>
      </c>
      <c r="H12" s="57" t="s">
        <v>109</v>
      </c>
      <c r="I12" s="57" t="s">
        <v>109</v>
      </c>
      <c r="J12" s="120"/>
      <c r="K12" s="75" t="s">
        <v>109</v>
      </c>
      <c r="L12" s="57" t="s">
        <v>109</v>
      </c>
      <c r="M12" s="120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35" s="11" customFormat="1" ht="33" customHeight="1" x14ac:dyDescent="0.25">
      <c r="A13" s="34"/>
      <c r="B13" s="6" t="s">
        <v>0</v>
      </c>
      <c r="C13" s="6" t="s">
        <v>3</v>
      </c>
      <c r="D13" s="6" t="s">
        <v>40</v>
      </c>
      <c r="E13" s="25" t="s">
        <v>76</v>
      </c>
      <c r="F13" s="25" t="s">
        <v>11</v>
      </c>
      <c r="G13" s="58">
        <v>10600</v>
      </c>
      <c r="H13" s="76">
        <v>0.21</v>
      </c>
      <c r="I13" s="58">
        <v>12826</v>
      </c>
      <c r="J13" s="90" t="s">
        <v>85</v>
      </c>
      <c r="K13" s="95" t="s">
        <v>85</v>
      </c>
      <c r="L13" s="77" t="s">
        <v>79</v>
      </c>
      <c r="M13" s="88" t="s">
        <v>82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35" s="11" customFormat="1" ht="30.75" customHeight="1" x14ac:dyDescent="0.25">
      <c r="A14" s="34"/>
      <c r="B14" s="121" t="s">
        <v>0</v>
      </c>
      <c r="C14" s="116" t="s">
        <v>3</v>
      </c>
      <c r="D14" s="116" t="s">
        <v>41</v>
      </c>
      <c r="E14" s="3" t="s">
        <v>23</v>
      </c>
      <c r="F14" s="101"/>
      <c r="G14" s="102"/>
      <c r="H14" s="103"/>
      <c r="I14" s="104"/>
      <c r="J14" s="125" t="s">
        <v>86</v>
      </c>
      <c r="K14" s="64"/>
      <c r="L14" s="106"/>
      <c r="M14" s="107"/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35" s="12" customFormat="1" ht="30.75" customHeight="1" x14ac:dyDescent="0.25">
      <c r="A15" s="37"/>
      <c r="B15" s="122" t="s">
        <v>0</v>
      </c>
      <c r="C15" s="117"/>
      <c r="D15" s="117" t="s">
        <v>41</v>
      </c>
      <c r="E15" s="30" t="s">
        <v>42</v>
      </c>
      <c r="F15" s="49" t="s">
        <v>12</v>
      </c>
      <c r="G15" s="92">
        <f>+I15/1.1</f>
        <v>110999.99999999999</v>
      </c>
      <c r="H15" s="94">
        <v>0.1</v>
      </c>
      <c r="I15" s="79">
        <v>122100</v>
      </c>
      <c r="J15" s="126"/>
      <c r="K15" s="96" t="s">
        <v>87</v>
      </c>
      <c r="L15" s="105" t="s">
        <v>89</v>
      </c>
      <c r="M15" s="96" t="s">
        <v>90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s="11" customFormat="1" ht="30.75" customHeight="1" x14ac:dyDescent="0.25">
      <c r="A16" s="34"/>
      <c r="B16" s="122" t="s">
        <v>0</v>
      </c>
      <c r="C16" s="117"/>
      <c r="D16" s="117" t="s">
        <v>41</v>
      </c>
      <c r="E16" s="1" t="s">
        <v>43</v>
      </c>
      <c r="F16" s="98" t="s">
        <v>13</v>
      </c>
      <c r="G16" s="99">
        <f t="shared" ref="G16:G25" si="0">+I16/1.1</f>
        <v>179287.99999999997</v>
      </c>
      <c r="H16" s="91">
        <v>0.1</v>
      </c>
      <c r="I16" s="100">
        <v>197216.8</v>
      </c>
      <c r="J16" s="126"/>
      <c r="K16" s="85" t="s">
        <v>87</v>
      </c>
      <c r="L16" s="97" t="s">
        <v>89</v>
      </c>
      <c r="M16" s="85" t="s">
        <v>90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1:35" s="12" customFormat="1" ht="30.75" customHeight="1" x14ac:dyDescent="0.25">
      <c r="A17" s="37"/>
      <c r="B17" s="122" t="s">
        <v>0</v>
      </c>
      <c r="C17" s="117"/>
      <c r="D17" s="117" t="s">
        <v>41</v>
      </c>
      <c r="E17" s="1" t="s">
        <v>44</v>
      </c>
      <c r="F17" s="98" t="s">
        <v>14</v>
      </c>
      <c r="G17" s="99">
        <f t="shared" si="0"/>
        <v>12949.999999999998</v>
      </c>
      <c r="H17" s="91">
        <v>0.1</v>
      </c>
      <c r="I17" s="100">
        <v>14245</v>
      </c>
      <c r="J17" s="126"/>
      <c r="K17" s="85" t="s">
        <v>87</v>
      </c>
      <c r="L17" s="97" t="s">
        <v>89</v>
      </c>
      <c r="M17" s="85" t="s">
        <v>90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s="11" customFormat="1" ht="30.75" customHeight="1" x14ac:dyDescent="0.25">
      <c r="A18" s="34"/>
      <c r="B18" s="122" t="s">
        <v>0</v>
      </c>
      <c r="C18" s="117"/>
      <c r="D18" s="117" t="s">
        <v>41</v>
      </c>
      <c r="E18" s="1" t="s">
        <v>45</v>
      </c>
      <c r="F18" s="98" t="s">
        <v>12</v>
      </c>
      <c r="G18" s="99">
        <f t="shared" si="0"/>
        <v>35500</v>
      </c>
      <c r="H18" s="91">
        <v>0.1</v>
      </c>
      <c r="I18" s="100">
        <v>39050</v>
      </c>
      <c r="J18" s="126"/>
      <c r="K18" s="85" t="s">
        <v>88</v>
      </c>
      <c r="L18" s="97" t="s">
        <v>89</v>
      </c>
      <c r="M18" s="85" t="s">
        <v>91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1:35" s="12" customFormat="1" ht="30.75" customHeight="1" x14ac:dyDescent="0.25">
      <c r="A19" s="37"/>
      <c r="B19" s="122" t="s">
        <v>0</v>
      </c>
      <c r="C19" s="117"/>
      <c r="D19" s="117" t="s">
        <v>41</v>
      </c>
      <c r="E19" s="1" t="s">
        <v>46</v>
      </c>
      <c r="F19" s="98" t="s">
        <v>13</v>
      </c>
      <c r="G19" s="99">
        <f t="shared" si="0"/>
        <v>75500</v>
      </c>
      <c r="H19" s="91">
        <v>0.1</v>
      </c>
      <c r="I19" s="100">
        <v>83050</v>
      </c>
      <c r="J19" s="126"/>
      <c r="K19" s="85" t="s">
        <v>88</v>
      </c>
      <c r="L19" s="97" t="s">
        <v>89</v>
      </c>
      <c r="M19" s="85" t="s">
        <v>91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11" customFormat="1" ht="30.75" customHeight="1" x14ac:dyDescent="0.25">
      <c r="A20" s="34"/>
      <c r="B20" s="122" t="s">
        <v>0</v>
      </c>
      <c r="C20" s="117"/>
      <c r="D20" s="117" t="s">
        <v>41</v>
      </c>
      <c r="E20" s="1" t="s">
        <v>47</v>
      </c>
      <c r="F20" s="98" t="s">
        <v>14</v>
      </c>
      <c r="G20" s="99">
        <f t="shared" si="0"/>
        <v>18125</v>
      </c>
      <c r="H20" s="91">
        <v>0.1</v>
      </c>
      <c r="I20" s="100">
        <v>19937.5</v>
      </c>
      <c r="J20" s="126"/>
      <c r="K20" s="85" t="s">
        <v>87</v>
      </c>
      <c r="L20" s="97" t="s">
        <v>89</v>
      </c>
      <c r="M20" s="85" t="s">
        <v>90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35" s="11" customFormat="1" ht="30.75" customHeight="1" x14ac:dyDescent="0.25">
      <c r="A21" s="34"/>
      <c r="B21" s="122" t="s">
        <v>0</v>
      </c>
      <c r="C21" s="117"/>
      <c r="D21" s="117" t="s">
        <v>41</v>
      </c>
      <c r="E21" s="1" t="s">
        <v>48</v>
      </c>
      <c r="F21" s="98" t="s">
        <v>15</v>
      </c>
      <c r="G21" s="99">
        <f>+I21</f>
        <v>21745.63</v>
      </c>
      <c r="H21" s="91">
        <v>0</v>
      </c>
      <c r="I21" s="100">
        <v>21745.63</v>
      </c>
      <c r="J21" s="126"/>
      <c r="K21" s="85" t="s">
        <v>87</v>
      </c>
      <c r="L21" s="97" t="s">
        <v>89</v>
      </c>
      <c r="M21" s="85" t="s">
        <v>90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35" s="12" customFormat="1" ht="30.75" customHeight="1" x14ac:dyDescent="0.25">
      <c r="A22" s="37"/>
      <c r="B22" s="122" t="s">
        <v>0</v>
      </c>
      <c r="C22" s="117"/>
      <c r="D22" s="117" t="s">
        <v>41</v>
      </c>
      <c r="E22" s="1" t="s">
        <v>49</v>
      </c>
      <c r="F22" s="98" t="s">
        <v>12</v>
      </c>
      <c r="G22" s="99">
        <f>+I22/1.1</f>
        <v>67310</v>
      </c>
      <c r="H22" s="91">
        <v>0.1</v>
      </c>
      <c r="I22" s="100">
        <v>74041</v>
      </c>
      <c r="J22" s="126"/>
      <c r="K22" s="85" t="s">
        <v>87</v>
      </c>
      <c r="L22" s="97" t="s">
        <v>89</v>
      </c>
      <c r="M22" s="85" t="s">
        <v>90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s="11" customFormat="1" ht="30.75" customHeight="1" x14ac:dyDescent="0.25">
      <c r="A23" s="34"/>
      <c r="B23" s="122" t="s">
        <v>0</v>
      </c>
      <c r="C23" s="117"/>
      <c r="D23" s="117" t="s">
        <v>41</v>
      </c>
      <c r="E23" s="1" t="s">
        <v>50</v>
      </c>
      <c r="F23" s="98" t="s">
        <v>16</v>
      </c>
      <c r="G23" s="99">
        <f>+I23</f>
        <v>39685.5</v>
      </c>
      <c r="H23" s="91">
        <v>0</v>
      </c>
      <c r="I23" s="100">
        <v>39685.5</v>
      </c>
      <c r="J23" s="126"/>
      <c r="K23" s="85" t="s">
        <v>87</v>
      </c>
      <c r="L23" s="97" t="s">
        <v>89</v>
      </c>
      <c r="M23" s="85" t="s">
        <v>90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35" s="12" customFormat="1" ht="30.75" customHeight="1" x14ac:dyDescent="0.25">
      <c r="A24" s="37"/>
      <c r="B24" s="122" t="s">
        <v>0</v>
      </c>
      <c r="C24" s="117"/>
      <c r="D24" s="117" t="s">
        <v>41</v>
      </c>
      <c r="E24" s="1" t="s">
        <v>51</v>
      </c>
      <c r="F24" s="98" t="s">
        <v>17</v>
      </c>
      <c r="G24" s="99">
        <f>+I24</f>
        <v>33420</v>
      </c>
      <c r="H24" s="91">
        <v>0</v>
      </c>
      <c r="I24" s="100">
        <v>33420</v>
      </c>
      <c r="J24" s="126"/>
      <c r="K24" s="85" t="s">
        <v>87</v>
      </c>
      <c r="L24" s="97" t="s">
        <v>89</v>
      </c>
      <c r="M24" s="85" t="s">
        <v>90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s="11" customFormat="1" ht="30.75" customHeight="1" x14ac:dyDescent="0.25">
      <c r="A25" s="34"/>
      <c r="B25" s="123" t="s">
        <v>0</v>
      </c>
      <c r="C25" s="118"/>
      <c r="D25" s="118" t="s">
        <v>41</v>
      </c>
      <c r="E25" s="30" t="s">
        <v>52</v>
      </c>
      <c r="F25" s="49" t="s">
        <v>18</v>
      </c>
      <c r="G25" s="92">
        <f t="shared" si="0"/>
        <v>37400</v>
      </c>
      <c r="H25" s="94">
        <v>0.1</v>
      </c>
      <c r="I25" s="93">
        <v>41140</v>
      </c>
      <c r="J25" s="127"/>
      <c r="K25" s="85" t="s">
        <v>87</v>
      </c>
      <c r="L25" s="97" t="s">
        <v>89</v>
      </c>
      <c r="M25" s="85" t="s">
        <v>92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</row>
    <row r="26" spans="1:35" s="11" customFormat="1" ht="62.25" customHeight="1" x14ac:dyDescent="0.25">
      <c r="A26" s="34"/>
      <c r="B26" s="109" t="s">
        <v>1</v>
      </c>
      <c r="C26" s="112" t="s">
        <v>3</v>
      </c>
      <c r="D26" s="114" t="s">
        <v>53</v>
      </c>
      <c r="E26" s="28" t="s">
        <v>54</v>
      </c>
      <c r="F26" s="47"/>
      <c r="G26" s="55"/>
      <c r="H26" s="70"/>
      <c r="I26" s="59"/>
      <c r="J26" s="124" t="s">
        <v>94</v>
      </c>
      <c r="K26" s="124" t="s">
        <v>94</v>
      </c>
      <c r="L26" s="31"/>
      <c r="M26" s="124" t="s">
        <v>82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spans="1:35" s="11" customFormat="1" ht="48.75" customHeight="1" x14ac:dyDescent="0.25">
      <c r="A27" s="34"/>
      <c r="B27" s="110"/>
      <c r="C27" s="113"/>
      <c r="D27" s="115" t="s">
        <v>53</v>
      </c>
      <c r="E27" s="29" t="s">
        <v>55</v>
      </c>
      <c r="F27" s="48" t="s">
        <v>21</v>
      </c>
      <c r="G27" s="55">
        <v>17337.189999999999</v>
      </c>
      <c r="H27" s="70">
        <v>0.1</v>
      </c>
      <c r="I27" s="71">
        <v>18909.75</v>
      </c>
      <c r="J27" s="119"/>
      <c r="K27" s="119"/>
      <c r="L27" s="32" t="s">
        <v>95</v>
      </c>
      <c r="M27" s="119">
        <v>46022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</row>
    <row r="28" spans="1:35" s="11" customFormat="1" ht="48.75" customHeight="1" x14ac:dyDescent="0.25">
      <c r="A28" s="34"/>
      <c r="B28" s="111"/>
      <c r="C28" s="113"/>
      <c r="D28" s="115" t="s">
        <v>53</v>
      </c>
      <c r="E28" s="30" t="s">
        <v>56</v>
      </c>
      <c r="F28" s="49" t="s">
        <v>22</v>
      </c>
      <c r="G28" s="60">
        <v>13412.7</v>
      </c>
      <c r="H28" s="78">
        <v>0.04</v>
      </c>
      <c r="I28" s="79">
        <v>13923.66</v>
      </c>
      <c r="J28" s="120"/>
      <c r="K28" s="120"/>
      <c r="L28" s="33" t="s">
        <v>95</v>
      </c>
      <c r="M28" s="120">
        <v>46022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</row>
    <row r="29" spans="1:35" s="11" customFormat="1" ht="48.75" customHeight="1" x14ac:dyDescent="0.25">
      <c r="A29" s="34"/>
      <c r="B29" s="4" t="s">
        <v>0</v>
      </c>
      <c r="C29" s="4" t="s">
        <v>3</v>
      </c>
      <c r="D29" s="4" t="s">
        <v>57</v>
      </c>
      <c r="E29" s="25" t="s">
        <v>58</v>
      </c>
      <c r="F29" s="25" t="s">
        <v>19</v>
      </c>
      <c r="G29" s="58">
        <v>126900</v>
      </c>
      <c r="H29" s="76">
        <v>0.1</v>
      </c>
      <c r="I29" s="58">
        <v>139590</v>
      </c>
      <c r="J29" s="90" t="s">
        <v>93</v>
      </c>
      <c r="K29" s="89" t="s">
        <v>87</v>
      </c>
      <c r="L29" s="4" t="s">
        <v>96</v>
      </c>
      <c r="M29" s="89" t="s">
        <v>91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35" s="11" customFormat="1" ht="48.75" customHeight="1" x14ac:dyDescent="0.25">
      <c r="A30" s="34"/>
      <c r="B30" s="7" t="s">
        <v>0</v>
      </c>
      <c r="C30" s="7" t="s">
        <v>3</v>
      </c>
      <c r="D30" s="7" t="s">
        <v>61</v>
      </c>
      <c r="E30" s="1" t="s">
        <v>62</v>
      </c>
      <c r="F30" s="1" t="s">
        <v>63</v>
      </c>
      <c r="G30" s="51">
        <v>40909.089999999997</v>
      </c>
      <c r="H30" s="63">
        <v>0.1</v>
      </c>
      <c r="I30" s="51">
        <v>45000</v>
      </c>
      <c r="J30" s="86" t="s">
        <v>97</v>
      </c>
      <c r="K30" s="86" t="s">
        <v>100</v>
      </c>
      <c r="L30" s="7" t="s">
        <v>98</v>
      </c>
      <c r="M30" s="86" t="s">
        <v>99</v>
      </c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35" s="11" customFormat="1" ht="33" customHeight="1" x14ac:dyDescent="0.25">
      <c r="A31" s="34"/>
      <c r="B31" s="4" t="s">
        <v>0</v>
      </c>
      <c r="C31" s="4" t="s">
        <v>3</v>
      </c>
      <c r="D31" s="4" t="s">
        <v>64</v>
      </c>
      <c r="E31" s="2" t="s">
        <v>65</v>
      </c>
      <c r="F31" s="2" t="s">
        <v>66</v>
      </c>
      <c r="G31" s="52">
        <v>68181.820000000007</v>
      </c>
      <c r="H31" s="65">
        <v>0.1</v>
      </c>
      <c r="I31" s="52">
        <v>75000</v>
      </c>
      <c r="J31" s="90" t="s">
        <v>101</v>
      </c>
      <c r="K31" s="87" t="s">
        <v>102</v>
      </c>
      <c r="L31" s="4" t="s">
        <v>96</v>
      </c>
      <c r="M31" s="89" t="s">
        <v>103</v>
      </c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35" s="11" customFormat="1" ht="66" customHeight="1" x14ac:dyDescent="0.25">
      <c r="A32" s="34"/>
      <c r="B32" s="7" t="s">
        <v>0</v>
      </c>
      <c r="C32" s="7" t="s">
        <v>3</v>
      </c>
      <c r="D32" s="7" t="s">
        <v>59</v>
      </c>
      <c r="E32" s="1" t="s">
        <v>60</v>
      </c>
      <c r="F32" s="1" t="s">
        <v>104</v>
      </c>
      <c r="G32" s="51">
        <v>250000</v>
      </c>
      <c r="H32" s="108" t="s">
        <v>105</v>
      </c>
      <c r="I32" s="51">
        <v>250000</v>
      </c>
      <c r="J32" s="86" t="s">
        <v>108</v>
      </c>
      <c r="K32" s="86" t="s">
        <v>108</v>
      </c>
      <c r="L32" s="7" t="s">
        <v>106</v>
      </c>
      <c r="M32" s="86" t="s">
        <v>107</v>
      </c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7"/>
      <c r="B33" s="40"/>
      <c r="C33" s="40"/>
      <c r="D33" s="40"/>
      <c r="E33" s="41"/>
      <c r="F33" s="41"/>
      <c r="G33" s="40"/>
      <c r="H33" s="40"/>
      <c r="I33" s="80"/>
      <c r="J33" s="81"/>
      <c r="K33" s="40"/>
      <c r="L33" s="40"/>
      <c r="M33" s="81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25">
      <c r="A34" s="37"/>
      <c r="B34" s="40"/>
      <c r="C34" s="40"/>
      <c r="D34" s="40"/>
      <c r="E34" s="41"/>
      <c r="F34" s="41"/>
      <c r="G34" s="40"/>
      <c r="H34" s="40"/>
      <c r="I34" s="80"/>
      <c r="J34" s="81"/>
      <c r="K34" s="40"/>
      <c r="L34" s="40"/>
      <c r="M34" s="81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25">
      <c r="A35" s="37"/>
      <c r="B35" s="40"/>
      <c r="C35" s="40"/>
      <c r="D35" s="40"/>
      <c r="E35" s="41"/>
      <c r="F35" s="41"/>
      <c r="G35" s="40"/>
      <c r="H35" s="40"/>
      <c r="I35" s="80"/>
      <c r="J35" s="81"/>
      <c r="K35" s="40"/>
      <c r="L35" s="40"/>
      <c r="M35" s="81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25">
      <c r="A36" s="37"/>
      <c r="B36" s="40"/>
      <c r="C36" s="40"/>
      <c r="D36" s="40"/>
      <c r="E36" s="41"/>
      <c r="F36" s="41"/>
      <c r="G36" s="40"/>
      <c r="H36" s="40"/>
      <c r="I36" s="80"/>
      <c r="J36" s="81"/>
      <c r="K36" s="40"/>
      <c r="L36" s="40"/>
      <c r="M36" s="81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25">
      <c r="A37" s="37"/>
      <c r="B37" s="40"/>
      <c r="C37" s="40"/>
      <c r="D37" s="40"/>
      <c r="E37" s="41"/>
      <c r="F37" s="41"/>
      <c r="G37" s="40"/>
      <c r="H37" s="40"/>
      <c r="I37" s="80"/>
      <c r="J37" s="81"/>
      <c r="K37" s="40"/>
      <c r="L37" s="40"/>
      <c r="M37" s="81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25">
      <c r="A38" s="37"/>
      <c r="B38" s="40"/>
      <c r="C38" s="40"/>
      <c r="D38" s="40"/>
      <c r="E38" s="41"/>
      <c r="F38" s="41"/>
      <c r="G38" s="40"/>
      <c r="H38" s="40"/>
      <c r="I38" s="80"/>
      <c r="J38" s="81"/>
      <c r="K38" s="40"/>
      <c r="L38" s="40"/>
      <c r="M38" s="81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25">
      <c r="A39" s="37"/>
      <c r="B39" s="40"/>
      <c r="C39" s="40"/>
      <c r="D39" s="40"/>
      <c r="E39" s="41"/>
      <c r="F39" s="41"/>
      <c r="G39" s="40"/>
      <c r="H39" s="40"/>
      <c r="I39" s="80"/>
      <c r="J39" s="81"/>
      <c r="K39" s="40"/>
      <c r="L39" s="40"/>
      <c r="M39" s="81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25">
      <c r="A40" s="37"/>
      <c r="B40" s="40"/>
      <c r="C40" s="40"/>
      <c r="D40" s="40"/>
      <c r="E40" s="41"/>
      <c r="F40" s="41"/>
      <c r="G40" s="40"/>
      <c r="H40" s="40"/>
      <c r="I40" s="80"/>
      <c r="J40" s="81"/>
      <c r="K40" s="40"/>
      <c r="L40" s="40"/>
      <c r="M40" s="81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25">
      <c r="A41" s="37"/>
      <c r="B41" s="40"/>
      <c r="C41" s="40"/>
      <c r="D41" s="40"/>
      <c r="E41" s="41"/>
      <c r="F41" s="41"/>
      <c r="G41" s="40"/>
      <c r="H41" s="40"/>
      <c r="I41" s="80"/>
      <c r="J41" s="81"/>
      <c r="K41" s="40"/>
      <c r="L41" s="40"/>
      <c r="M41" s="81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25">
      <c r="A42" s="37"/>
      <c r="B42" s="40"/>
      <c r="C42" s="40"/>
      <c r="D42" s="40"/>
      <c r="E42" s="41"/>
      <c r="F42" s="41"/>
      <c r="G42" s="40"/>
      <c r="H42" s="40"/>
      <c r="I42" s="80"/>
      <c r="J42" s="81"/>
      <c r="K42" s="40"/>
      <c r="L42" s="40"/>
      <c r="M42" s="81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25">
      <c r="A43" s="37"/>
      <c r="B43" s="40"/>
      <c r="C43" s="40"/>
      <c r="D43" s="40"/>
      <c r="E43" s="41"/>
      <c r="F43" s="41"/>
      <c r="G43" s="40"/>
      <c r="H43" s="40"/>
      <c r="I43" s="80"/>
      <c r="J43" s="81"/>
      <c r="K43" s="40"/>
      <c r="L43" s="40"/>
      <c r="M43" s="81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25">
      <c r="A44" s="37"/>
      <c r="B44" s="40"/>
      <c r="C44" s="40"/>
      <c r="D44" s="40"/>
      <c r="E44" s="41"/>
      <c r="F44" s="41"/>
      <c r="G44" s="40"/>
      <c r="H44" s="40"/>
      <c r="I44" s="80"/>
      <c r="J44" s="81"/>
      <c r="K44" s="40"/>
      <c r="L44" s="40"/>
      <c r="M44" s="81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25">
      <c r="A45" s="37"/>
      <c r="B45" s="40"/>
      <c r="C45" s="40"/>
      <c r="D45" s="40"/>
      <c r="E45" s="41"/>
      <c r="F45" s="41"/>
      <c r="G45" s="40"/>
      <c r="H45" s="40"/>
      <c r="I45" s="80"/>
      <c r="J45" s="81"/>
      <c r="K45" s="40"/>
      <c r="L45" s="40"/>
      <c r="M45" s="81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25">
      <c r="A46" s="37"/>
      <c r="B46" s="40"/>
      <c r="C46" s="40"/>
      <c r="D46" s="40"/>
      <c r="E46" s="41"/>
      <c r="F46" s="41"/>
      <c r="G46" s="40"/>
      <c r="H46" s="40"/>
      <c r="I46" s="80"/>
      <c r="J46" s="81"/>
      <c r="K46" s="40"/>
      <c r="L46" s="40"/>
      <c r="M46" s="81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25">
      <c r="A47" s="37"/>
      <c r="B47" s="40"/>
      <c r="C47" s="40"/>
      <c r="D47" s="40"/>
      <c r="E47" s="41"/>
      <c r="F47" s="41"/>
      <c r="G47" s="40"/>
      <c r="H47" s="40"/>
      <c r="I47" s="80"/>
      <c r="J47" s="81"/>
      <c r="K47" s="40"/>
      <c r="L47" s="40"/>
      <c r="M47" s="81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25">
      <c r="A48" s="37"/>
      <c r="B48" s="40"/>
      <c r="C48" s="40"/>
      <c r="D48" s="40"/>
      <c r="E48" s="41"/>
      <c r="F48" s="41"/>
      <c r="G48" s="40"/>
      <c r="H48" s="40"/>
      <c r="I48" s="40"/>
      <c r="J48" s="81"/>
      <c r="K48" s="40"/>
      <c r="L48" s="40"/>
      <c r="M48" s="81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25">
      <c r="A49" s="37"/>
      <c r="B49" s="40"/>
      <c r="C49" s="40"/>
      <c r="D49" s="40"/>
      <c r="E49" s="41"/>
      <c r="F49" s="41"/>
      <c r="G49" s="40"/>
      <c r="H49" s="40"/>
      <c r="I49" s="40"/>
      <c r="J49" s="81"/>
      <c r="K49" s="40"/>
      <c r="L49" s="40"/>
      <c r="M49" s="82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x14ac:dyDescent="0.25">
      <c r="A50" s="37"/>
      <c r="B50" s="40"/>
      <c r="C50" s="40"/>
      <c r="D50" s="40"/>
      <c r="E50" s="41"/>
      <c r="F50" s="41"/>
      <c r="G50" s="40"/>
      <c r="H50" s="40"/>
      <c r="I50" s="40"/>
      <c r="J50" s="81"/>
      <c r="K50" s="40"/>
      <c r="L50" s="40"/>
      <c r="M50" s="81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x14ac:dyDescent="0.25">
      <c r="A51" s="37"/>
      <c r="B51" s="40"/>
      <c r="C51" s="40"/>
      <c r="D51" s="40"/>
      <c r="E51" s="41"/>
      <c r="F51" s="41"/>
      <c r="G51" s="40"/>
      <c r="H51" s="40"/>
      <c r="I51" s="40"/>
      <c r="J51" s="81"/>
      <c r="K51" s="40"/>
      <c r="L51" s="40"/>
      <c r="M51" s="81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x14ac:dyDescent="0.25">
      <c r="A52" s="37"/>
      <c r="B52" s="40"/>
      <c r="C52" s="40"/>
      <c r="D52" s="40"/>
      <c r="E52" s="41"/>
      <c r="F52" s="41"/>
      <c r="G52" s="40"/>
      <c r="H52" s="40"/>
      <c r="I52" s="40"/>
      <c r="J52" s="81"/>
      <c r="K52" s="40"/>
      <c r="L52" s="40"/>
      <c r="M52" s="81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25">
      <c r="A53" s="37"/>
      <c r="B53" s="40"/>
      <c r="C53" s="40"/>
      <c r="D53" s="40"/>
      <c r="E53" s="41"/>
      <c r="F53" s="41"/>
      <c r="G53" s="40"/>
      <c r="H53" s="40"/>
      <c r="I53" s="40"/>
      <c r="J53" s="81"/>
      <c r="K53" s="40"/>
      <c r="L53" s="40"/>
      <c r="M53" s="81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25">
      <c r="A54" s="37"/>
      <c r="B54" s="40"/>
      <c r="C54" s="40"/>
      <c r="D54" s="40"/>
      <c r="E54" s="41"/>
      <c r="F54" s="41"/>
      <c r="G54" s="40"/>
      <c r="H54" s="40"/>
      <c r="I54" s="40"/>
      <c r="J54" s="81"/>
      <c r="K54" s="40"/>
      <c r="L54" s="40"/>
      <c r="M54" s="81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25">
      <c r="A55" s="37"/>
      <c r="B55" s="40"/>
      <c r="C55" s="40"/>
      <c r="D55" s="40"/>
      <c r="E55" s="41"/>
      <c r="F55" s="41"/>
      <c r="G55" s="40"/>
      <c r="H55" s="40"/>
      <c r="I55" s="40"/>
      <c r="J55" s="81"/>
      <c r="K55" s="40"/>
      <c r="L55" s="40"/>
      <c r="M55" s="81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25">
      <c r="A56" s="37"/>
      <c r="B56" s="40"/>
      <c r="C56" s="40"/>
      <c r="D56" s="40"/>
      <c r="E56" s="41"/>
      <c r="F56" s="41"/>
      <c r="G56" s="40"/>
      <c r="H56" s="40"/>
      <c r="I56" s="40"/>
      <c r="J56" s="81"/>
      <c r="K56" s="40"/>
      <c r="L56" s="40"/>
      <c r="M56" s="81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25">
      <c r="A57" s="37"/>
      <c r="B57" s="40"/>
      <c r="C57" s="40"/>
      <c r="D57" s="40"/>
      <c r="E57" s="41"/>
      <c r="F57" s="41"/>
      <c r="G57" s="40"/>
      <c r="H57" s="40"/>
      <c r="I57" s="40"/>
      <c r="J57" s="81"/>
      <c r="K57" s="40"/>
      <c r="L57" s="40"/>
      <c r="M57" s="81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25">
      <c r="A58" s="37"/>
      <c r="B58" s="40"/>
      <c r="C58" s="40"/>
      <c r="D58" s="40"/>
      <c r="E58" s="41"/>
      <c r="F58" s="41"/>
      <c r="G58" s="40"/>
      <c r="H58" s="40"/>
      <c r="I58" s="40"/>
      <c r="J58" s="81"/>
      <c r="K58" s="40"/>
      <c r="L58" s="40"/>
      <c r="M58" s="81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25">
      <c r="A59" s="37"/>
      <c r="E59" s="10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25">
      <c r="A60" s="37"/>
      <c r="E60" s="10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25">
      <c r="A61" s="37"/>
      <c r="E61" s="10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25">
      <c r="A62" s="37"/>
      <c r="E62" s="10"/>
      <c r="I62" s="84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25">
      <c r="A63" s="37"/>
      <c r="E63" s="10"/>
      <c r="I63" s="84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25">
      <c r="A64" s="37"/>
      <c r="E64" s="10"/>
      <c r="I64" s="84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x14ac:dyDescent="0.25">
      <c r="A65" s="37"/>
      <c r="E65" s="10"/>
      <c r="I65" s="84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x14ac:dyDescent="0.25">
      <c r="A66" s="37"/>
      <c r="E66" s="10"/>
      <c r="I66" s="84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x14ac:dyDescent="0.25">
      <c r="A67" s="37"/>
      <c r="E67" s="10"/>
      <c r="I67" s="84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x14ac:dyDescent="0.25">
      <c r="A68" s="37"/>
      <c r="E68" s="10"/>
      <c r="I68" s="84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x14ac:dyDescent="0.25">
      <c r="A69" s="37"/>
      <c r="E69" s="10"/>
      <c r="I69" s="84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x14ac:dyDescent="0.25">
      <c r="A70" s="37"/>
      <c r="E70" s="10"/>
      <c r="I70" s="84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x14ac:dyDescent="0.25">
      <c r="A71" s="37"/>
      <c r="E71" s="10"/>
      <c r="I71" s="84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x14ac:dyDescent="0.25">
      <c r="A72" s="37"/>
      <c r="E72" s="10"/>
      <c r="I72" s="84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x14ac:dyDescent="0.25">
      <c r="A73" s="37"/>
      <c r="E73" s="10"/>
      <c r="I73" s="84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x14ac:dyDescent="0.25">
      <c r="A74" s="37"/>
      <c r="E74" s="10"/>
      <c r="I74" s="84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x14ac:dyDescent="0.25">
      <c r="A75" s="37"/>
      <c r="E75" s="10"/>
      <c r="I75" s="84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x14ac:dyDescent="0.25">
      <c r="A76" s="37"/>
      <c r="E76" s="10"/>
      <c r="I76" s="84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x14ac:dyDescent="0.25">
      <c r="A77" s="37"/>
      <c r="E77" s="10"/>
      <c r="I77" s="84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x14ac:dyDescent="0.25">
      <c r="A78" s="37"/>
      <c r="E78" s="10"/>
      <c r="I78" s="84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x14ac:dyDescent="0.25">
      <c r="A79" s="37"/>
      <c r="E79" s="10"/>
      <c r="I79" s="84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x14ac:dyDescent="0.25">
      <c r="A80" s="37"/>
      <c r="E80" s="10"/>
      <c r="I80" s="84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x14ac:dyDescent="0.25">
      <c r="A81" s="37"/>
      <c r="E81" s="10"/>
      <c r="I81" s="84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x14ac:dyDescent="0.25">
      <c r="A82" s="37"/>
      <c r="E82" s="10"/>
      <c r="I82" s="84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x14ac:dyDescent="0.25">
      <c r="A83" s="37"/>
      <c r="E83" s="10"/>
      <c r="I83" s="84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x14ac:dyDescent="0.25">
      <c r="A84" s="37"/>
      <c r="E84" s="10"/>
      <c r="I84" s="84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x14ac:dyDescent="0.25">
      <c r="A85" s="37"/>
      <c r="E85" s="10"/>
      <c r="I85" s="84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x14ac:dyDescent="0.25">
      <c r="A86" s="37"/>
      <c r="E86" s="10"/>
      <c r="I86" s="84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x14ac:dyDescent="0.25">
      <c r="A87" s="37"/>
      <c r="E87" s="10"/>
      <c r="I87" s="84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x14ac:dyDescent="0.25">
      <c r="A88" s="37"/>
      <c r="E88" s="10"/>
      <c r="I88" s="84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x14ac:dyDescent="0.25">
      <c r="A89" s="37"/>
      <c r="E89" s="10"/>
      <c r="I89" s="84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x14ac:dyDescent="0.25">
      <c r="A90" s="37"/>
      <c r="E90" s="10"/>
      <c r="I90" s="84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x14ac:dyDescent="0.25">
      <c r="A91" s="37"/>
      <c r="E91" s="10"/>
      <c r="I91" s="84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x14ac:dyDescent="0.25">
      <c r="A92" s="37"/>
      <c r="E92" s="10"/>
      <c r="I92" s="84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x14ac:dyDescent="0.25">
      <c r="A93" s="37"/>
      <c r="E93" s="10"/>
      <c r="I93" s="84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x14ac:dyDescent="0.25">
      <c r="A94" s="37"/>
      <c r="E94" s="10"/>
      <c r="I94" s="84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x14ac:dyDescent="0.25">
      <c r="A95" s="37"/>
      <c r="E95" s="10"/>
      <c r="I95" s="84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x14ac:dyDescent="0.25">
      <c r="A96" s="37"/>
      <c r="E96" s="10"/>
      <c r="I96" s="84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x14ac:dyDescent="0.25">
      <c r="A97" s="37"/>
      <c r="E97" s="10"/>
      <c r="I97" s="84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x14ac:dyDescent="0.25">
      <c r="A98" s="37"/>
      <c r="E98" s="10"/>
      <c r="I98" s="84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x14ac:dyDescent="0.25">
      <c r="A99" s="37"/>
      <c r="E99" s="10"/>
      <c r="I99" s="84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x14ac:dyDescent="0.25">
      <c r="E100" s="10"/>
      <c r="I100" s="84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x14ac:dyDescent="0.25">
      <c r="E101" s="10"/>
      <c r="I101" s="84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x14ac:dyDescent="0.25">
      <c r="E102" s="10"/>
      <c r="I102" s="84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x14ac:dyDescent="0.25">
      <c r="E103" s="10"/>
      <c r="I103" s="84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x14ac:dyDescent="0.25">
      <c r="E104" s="10"/>
      <c r="I104" s="84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x14ac:dyDescent="0.25">
      <c r="E105" s="10"/>
      <c r="I105" s="84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x14ac:dyDescent="0.25">
      <c r="E106" s="10"/>
      <c r="I106" s="84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x14ac:dyDescent="0.25">
      <c r="E107" s="10"/>
      <c r="I107" s="84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x14ac:dyDescent="0.25">
      <c r="E108" s="10"/>
      <c r="I108" s="84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x14ac:dyDescent="0.25">
      <c r="E109" s="10"/>
      <c r="I109" s="84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x14ac:dyDescent="0.25">
      <c r="E110" s="10"/>
      <c r="I110" s="84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x14ac:dyDescent="0.25">
      <c r="E111" s="10"/>
      <c r="I111" s="84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x14ac:dyDescent="0.25">
      <c r="E112" s="10"/>
      <c r="I112" s="84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5:23" x14ac:dyDescent="0.25">
      <c r="E113" s="10"/>
      <c r="I113" s="84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5:23" x14ac:dyDescent="0.25">
      <c r="E114" s="10"/>
      <c r="I114" s="84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5:23" x14ac:dyDescent="0.25">
      <c r="E115" s="10"/>
      <c r="I115" s="84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5:23" x14ac:dyDescent="0.25">
      <c r="E116" s="10"/>
      <c r="I116" s="84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5:23" x14ac:dyDescent="0.25">
      <c r="E117" s="10"/>
      <c r="I117" s="84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5:23" x14ac:dyDescent="0.25">
      <c r="E118" s="10"/>
      <c r="I118" s="84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5:23" x14ac:dyDescent="0.25">
      <c r="E119" s="10"/>
      <c r="I119" s="84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5:23" x14ac:dyDescent="0.25">
      <c r="E120" s="10"/>
      <c r="I120" s="84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5:23" x14ac:dyDescent="0.25">
      <c r="E121" s="10"/>
      <c r="I121" s="84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5:23" x14ac:dyDescent="0.25">
      <c r="E122" s="10"/>
      <c r="I122" s="84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5:23" x14ac:dyDescent="0.25">
      <c r="E123" s="10"/>
      <c r="I123" s="84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5:23" x14ac:dyDescent="0.25">
      <c r="E124" s="10"/>
      <c r="I124" s="84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5:23" x14ac:dyDescent="0.25">
      <c r="E125" s="10"/>
      <c r="I125" s="84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5:23" x14ac:dyDescent="0.25">
      <c r="E126" s="10"/>
      <c r="I126" s="84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5:23" x14ac:dyDescent="0.25">
      <c r="E127" s="10"/>
      <c r="I127" s="84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5:23" x14ac:dyDescent="0.25">
      <c r="E128" s="10"/>
      <c r="I128" s="84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5:23" x14ac:dyDescent="0.25">
      <c r="E129" s="10"/>
      <c r="I129" s="84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5:23" x14ac:dyDescent="0.25">
      <c r="E130" s="10"/>
      <c r="I130" s="84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5:23" x14ac:dyDescent="0.25">
      <c r="E131" s="10"/>
      <c r="I131" s="84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5:23" x14ac:dyDescent="0.25">
      <c r="E132" s="10"/>
      <c r="I132" s="84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5:23" x14ac:dyDescent="0.25">
      <c r="E133" s="10"/>
      <c r="I133" s="84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5:23" x14ac:dyDescent="0.25">
      <c r="E134" s="10"/>
      <c r="I134" s="84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5:23" x14ac:dyDescent="0.25">
      <c r="E135" s="10"/>
      <c r="I135" s="84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5:23" x14ac:dyDescent="0.25">
      <c r="E136" s="10"/>
      <c r="I136" s="84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5:23" x14ac:dyDescent="0.25">
      <c r="E137" s="10"/>
      <c r="I137" s="84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5:23" x14ac:dyDescent="0.25">
      <c r="E138" s="10"/>
      <c r="I138" s="84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5:23" x14ac:dyDescent="0.25">
      <c r="E139" s="10"/>
      <c r="I139" s="84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5:23" x14ac:dyDescent="0.25">
      <c r="E140" s="10"/>
      <c r="I140" s="84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5:23" x14ac:dyDescent="0.25">
      <c r="E141" s="10"/>
      <c r="I141" s="84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5:23" x14ac:dyDescent="0.25">
      <c r="E142" s="10"/>
      <c r="I142" s="84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5:23" x14ac:dyDescent="0.25">
      <c r="E143" s="10"/>
      <c r="I143" s="84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5:23" x14ac:dyDescent="0.25">
      <c r="E144" s="10"/>
      <c r="I144" s="84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5:23" x14ac:dyDescent="0.25">
      <c r="E145" s="10"/>
      <c r="I145" s="84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5:23" x14ac:dyDescent="0.25">
      <c r="E146" s="10"/>
      <c r="I146" s="84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5:23" x14ac:dyDescent="0.25">
      <c r="E147" s="10"/>
      <c r="I147" s="84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5:23" x14ac:dyDescent="0.25">
      <c r="E148" s="10"/>
      <c r="I148" s="84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5:23" x14ac:dyDescent="0.25">
      <c r="E149" s="10"/>
      <c r="I149" s="84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5:23" x14ac:dyDescent="0.25">
      <c r="E150" s="10"/>
      <c r="I150" s="84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5:23" x14ac:dyDescent="0.25">
      <c r="E151" s="10"/>
      <c r="I151" s="84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5:23" x14ac:dyDescent="0.25">
      <c r="E152" s="10"/>
      <c r="I152" s="84"/>
    </row>
    <row r="153" spans="5:23" x14ac:dyDescent="0.25">
      <c r="E153" s="10"/>
      <c r="I153" s="84"/>
    </row>
    <row r="154" spans="5:23" x14ac:dyDescent="0.25">
      <c r="E154" s="10"/>
      <c r="I154" s="84"/>
    </row>
    <row r="155" spans="5:23" x14ac:dyDescent="0.25">
      <c r="E155" s="10"/>
      <c r="I155" s="84"/>
    </row>
    <row r="156" spans="5:23" x14ac:dyDescent="0.25">
      <c r="E156" s="10"/>
      <c r="I156" s="84"/>
    </row>
    <row r="157" spans="5:23" x14ac:dyDescent="0.25">
      <c r="E157" s="10"/>
      <c r="I157" s="84"/>
    </row>
    <row r="158" spans="5:23" x14ac:dyDescent="0.25">
      <c r="E158" s="10"/>
      <c r="I158" s="84"/>
    </row>
    <row r="159" spans="5:23" x14ac:dyDescent="0.25">
      <c r="E159" s="10"/>
      <c r="I159" s="84"/>
    </row>
    <row r="160" spans="5:23" x14ac:dyDescent="0.25">
      <c r="E160" s="10"/>
      <c r="I160" s="84"/>
    </row>
    <row r="161" spans="5:9" x14ac:dyDescent="0.25">
      <c r="E161" s="10"/>
      <c r="I161" s="84"/>
    </row>
    <row r="162" spans="5:9" x14ac:dyDescent="0.25">
      <c r="E162" s="10"/>
      <c r="I162" s="84"/>
    </row>
    <row r="163" spans="5:9" x14ac:dyDescent="0.25">
      <c r="E163" s="10"/>
      <c r="I163" s="84"/>
    </row>
    <row r="164" spans="5:9" x14ac:dyDescent="0.25">
      <c r="E164" s="10"/>
      <c r="I164" s="84"/>
    </row>
    <row r="165" spans="5:9" x14ac:dyDescent="0.25">
      <c r="E165" s="10"/>
      <c r="I165" s="84"/>
    </row>
    <row r="166" spans="5:9" x14ac:dyDescent="0.25">
      <c r="E166" s="10"/>
      <c r="I166" s="84"/>
    </row>
    <row r="167" spans="5:9" x14ac:dyDescent="0.25">
      <c r="E167" s="10"/>
      <c r="I167" s="84"/>
    </row>
    <row r="168" spans="5:9" x14ac:dyDescent="0.25">
      <c r="E168" s="10"/>
      <c r="I168" s="84"/>
    </row>
    <row r="169" spans="5:9" x14ac:dyDescent="0.25">
      <c r="E169" s="10"/>
      <c r="I169" s="84"/>
    </row>
    <row r="170" spans="5:9" x14ac:dyDescent="0.25">
      <c r="E170" s="10"/>
      <c r="I170" s="84"/>
    </row>
    <row r="171" spans="5:9" x14ac:dyDescent="0.25">
      <c r="E171" s="10"/>
      <c r="I171" s="84"/>
    </row>
    <row r="172" spans="5:9" x14ac:dyDescent="0.25">
      <c r="E172" s="10"/>
      <c r="I172" s="84"/>
    </row>
    <row r="173" spans="5:9" x14ac:dyDescent="0.25">
      <c r="E173" s="10"/>
      <c r="I173" s="84"/>
    </row>
    <row r="174" spans="5:9" x14ac:dyDescent="0.25">
      <c r="E174" s="10"/>
      <c r="I174" s="84"/>
    </row>
    <row r="175" spans="5:9" x14ac:dyDescent="0.25">
      <c r="E175" s="10"/>
      <c r="I175" s="84"/>
    </row>
    <row r="176" spans="5:9" x14ac:dyDescent="0.25">
      <c r="E176" s="10"/>
      <c r="I176" s="84"/>
    </row>
    <row r="177" spans="5:9" x14ac:dyDescent="0.25">
      <c r="E177" s="10"/>
      <c r="I177" s="84"/>
    </row>
    <row r="178" spans="5:9" x14ac:dyDescent="0.25">
      <c r="E178" s="10"/>
      <c r="I178" s="84"/>
    </row>
    <row r="179" spans="5:9" x14ac:dyDescent="0.25">
      <c r="E179" s="10"/>
      <c r="I179" s="84"/>
    </row>
    <row r="180" spans="5:9" x14ac:dyDescent="0.25">
      <c r="E180" s="10"/>
      <c r="I180" s="84"/>
    </row>
    <row r="181" spans="5:9" x14ac:dyDescent="0.25">
      <c r="E181" s="10"/>
      <c r="I181" s="84"/>
    </row>
    <row r="182" spans="5:9" x14ac:dyDescent="0.25">
      <c r="E182" s="10"/>
      <c r="I182" s="84"/>
    </row>
    <row r="183" spans="5:9" x14ac:dyDescent="0.25">
      <c r="E183" s="10"/>
      <c r="I183" s="84"/>
    </row>
    <row r="184" spans="5:9" x14ac:dyDescent="0.25">
      <c r="E184" s="10"/>
      <c r="I184" s="84"/>
    </row>
    <row r="185" spans="5:9" x14ac:dyDescent="0.25">
      <c r="E185" s="10"/>
      <c r="I185" s="84"/>
    </row>
    <row r="186" spans="5:9" x14ac:dyDescent="0.25">
      <c r="E186" s="10"/>
      <c r="I186" s="84"/>
    </row>
    <row r="187" spans="5:9" x14ac:dyDescent="0.25">
      <c r="E187" s="10"/>
      <c r="I187" s="84"/>
    </row>
    <row r="188" spans="5:9" x14ac:dyDescent="0.25">
      <c r="E188" s="10"/>
      <c r="I188" s="84"/>
    </row>
    <row r="189" spans="5:9" x14ac:dyDescent="0.25">
      <c r="E189" s="10"/>
      <c r="I189" s="84"/>
    </row>
    <row r="190" spans="5:9" x14ac:dyDescent="0.25">
      <c r="E190" s="10"/>
      <c r="I190" s="84"/>
    </row>
    <row r="191" spans="5:9" x14ac:dyDescent="0.25">
      <c r="E191" s="10"/>
      <c r="I191" s="84"/>
    </row>
    <row r="192" spans="5:9" x14ac:dyDescent="0.25">
      <c r="E192" s="10"/>
      <c r="I192" s="84"/>
    </row>
    <row r="193" spans="5:9" x14ac:dyDescent="0.25">
      <c r="E193" s="10"/>
      <c r="I193" s="84"/>
    </row>
    <row r="194" spans="5:9" x14ac:dyDescent="0.25">
      <c r="E194" s="10"/>
      <c r="I194" s="84"/>
    </row>
    <row r="195" spans="5:9" x14ac:dyDescent="0.25">
      <c r="E195" s="10"/>
      <c r="I195" s="84"/>
    </row>
    <row r="196" spans="5:9" x14ac:dyDescent="0.25">
      <c r="E196" s="10"/>
      <c r="I196" s="84"/>
    </row>
    <row r="197" spans="5:9" x14ac:dyDescent="0.25">
      <c r="E197" s="10"/>
      <c r="I197" s="84"/>
    </row>
    <row r="198" spans="5:9" x14ac:dyDescent="0.25">
      <c r="E198" s="10"/>
      <c r="I198" s="84"/>
    </row>
    <row r="199" spans="5:9" x14ac:dyDescent="0.25">
      <c r="E199" s="10"/>
      <c r="I199" s="84"/>
    </row>
    <row r="200" spans="5:9" x14ac:dyDescent="0.25">
      <c r="E200" s="10"/>
      <c r="I200" s="84"/>
    </row>
    <row r="201" spans="5:9" x14ac:dyDescent="0.25">
      <c r="E201" s="10"/>
      <c r="I201" s="84"/>
    </row>
    <row r="202" spans="5:9" x14ac:dyDescent="0.25">
      <c r="E202" s="10"/>
      <c r="I202" s="84"/>
    </row>
    <row r="203" spans="5:9" x14ac:dyDescent="0.25">
      <c r="E203" s="10"/>
      <c r="I203" s="84"/>
    </row>
    <row r="204" spans="5:9" x14ac:dyDescent="0.25">
      <c r="E204" s="10"/>
      <c r="I204" s="84"/>
    </row>
    <row r="205" spans="5:9" x14ac:dyDescent="0.25">
      <c r="E205" s="10"/>
      <c r="I205" s="84"/>
    </row>
    <row r="206" spans="5:9" x14ac:dyDescent="0.25">
      <c r="E206" s="10"/>
      <c r="I206" s="84"/>
    </row>
    <row r="207" spans="5:9" x14ac:dyDescent="0.25">
      <c r="E207" s="10"/>
      <c r="I207" s="84"/>
    </row>
    <row r="208" spans="5:9" x14ac:dyDescent="0.25">
      <c r="E208" s="10"/>
      <c r="I208" s="84"/>
    </row>
    <row r="209" spans="5:9" x14ac:dyDescent="0.25">
      <c r="E209" s="10"/>
      <c r="I209" s="84"/>
    </row>
    <row r="210" spans="5:9" x14ac:dyDescent="0.25">
      <c r="I210" s="84"/>
    </row>
    <row r="211" spans="5:9" x14ac:dyDescent="0.25">
      <c r="I211" s="84"/>
    </row>
    <row r="212" spans="5:9" x14ac:dyDescent="0.25">
      <c r="I212" s="84"/>
    </row>
    <row r="213" spans="5:9" x14ac:dyDescent="0.25">
      <c r="I213" s="84"/>
    </row>
    <row r="214" spans="5:9" x14ac:dyDescent="0.25">
      <c r="I214" s="84"/>
    </row>
    <row r="215" spans="5:9" x14ac:dyDescent="0.25">
      <c r="I215" s="84"/>
    </row>
    <row r="216" spans="5:9" x14ac:dyDescent="0.25">
      <c r="I216" s="84"/>
    </row>
  </sheetData>
  <mergeCells count="15">
    <mergeCell ref="J26:J28"/>
    <mergeCell ref="K26:K28"/>
    <mergeCell ref="J14:J25"/>
    <mergeCell ref="M6:M12"/>
    <mergeCell ref="M26:M28"/>
    <mergeCell ref="J6:J12"/>
    <mergeCell ref="B26:B28"/>
    <mergeCell ref="C26:C28"/>
    <mergeCell ref="D26:D28"/>
    <mergeCell ref="C14:C25"/>
    <mergeCell ref="D6:D12"/>
    <mergeCell ref="B6:B12"/>
    <mergeCell ref="D14:D25"/>
    <mergeCell ref="B14:B25"/>
    <mergeCell ref="C6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2DEE-A11E-4357-B149-16E0EEB718BE}">
  <dimension ref="A1:S27"/>
  <sheetViews>
    <sheetView tabSelected="1" zoomScale="90" zoomScaleNormal="90" workbookViewId="0">
      <selection activeCell="M11" sqref="M11"/>
    </sheetView>
  </sheetViews>
  <sheetFormatPr baseColWidth="10" defaultColWidth="11.42578125" defaultRowHeight="15" x14ac:dyDescent="0.25"/>
  <cols>
    <col min="1" max="1" width="19.28515625" style="131" customWidth="1"/>
    <col min="2" max="2" width="11.5703125" style="131" customWidth="1"/>
    <col min="3" max="3" width="13.85546875" style="131" customWidth="1"/>
    <col min="4" max="4" width="47.28515625" style="146" customWidth="1"/>
    <col min="5" max="5" width="25.7109375" style="131" customWidth="1"/>
    <col min="6" max="6" width="18.140625" style="147" customWidth="1"/>
    <col min="7" max="7" width="11.85546875" style="131" customWidth="1"/>
    <col min="8" max="8" width="15.42578125" style="131" customWidth="1"/>
    <col min="9" max="9" width="14.140625" style="131" customWidth="1"/>
    <col min="10" max="10" width="12.85546875" style="131" customWidth="1"/>
    <col min="11" max="16384" width="11.42578125" style="131"/>
  </cols>
  <sheetData>
    <row r="1" spans="1:19" ht="34.5" customHeight="1" x14ac:dyDescent="0.25">
      <c r="A1" s="128"/>
      <c r="B1" s="128"/>
      <c r="C1" s="128"/>
      <c r="D1" s="129"/>
      <c r="E1" s="128"/>
      <c r="F1" s="130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19" ht="90" x14ac:dyDescent="0.25">
      <c r="A2" s="132" t="s">
        <v>67</v>
      </c>
      <c r="B2" s="19" t="s">
        <v>24</v>
      </c>
      <c r="C2" s="19" t="s">
        <v>25</v>
      </c>
      <c r="D2" s="17" t="s">
        <v>4</v>
      </c>
      <c r="E2" s="133" t="s">
        <v>68</v>
      </c>
      <c r="F2" s="134" t="s">
        <v>69</v>
      </c>
      <c r="G2" s="132" t="s">
        <v>70</v>
      </c>
      <c r="H2" s="135" t="s">
        <v>111</v>
      </c>
      <c r="I2" s="134" t="s">
        <v>71</v>
      </c>
      <c r="J2" s="17" t="s">
        <v>72</v>
      </c>
      <c r="K2" s="132" t="s">
        <v>73</v>
      </c>
      <c r="L2" s="132" t="s">
        <v>74</v>
      </c>
      <c r="M2" s="17" t="s">
        <v>75</v>
      </c>
      <c r="N2" s="128"/>
      <c r="O2" s="128"/>
      <c r="P2" s="128"/>
      <c r="Q2" s="128"/>
      <c r="R2" s="128"/>
      <c r="S2" s="128"/>
    </row>
    <row r="3" spans="1:19" ht="46.5" customHeight="1" x14ac:dyDescent="0.25">
      <c r="A3" s="7" t="s">
        <v>0</v>
      </c>
      <c r="B3" s="7" t="s">
        <v>2</v>
      </c>
      <c r="C3" s="7" t="s">
        <v>112</v>
      </c>
      <c r="D3" s="1" t="s">
        <v>113</v>
      </c>
      <c r="E3" s="7" t="s">
        <v>114</v>
      </c>
      <c r="F3" s="136">
        <f>+I3/1.1</f>
        <v>212974.70909090908</v>
      </c>
      <c r="G3" s="137">
        <v>0.1</v>
      </c>
      <c r="H3" s="138">
        <f>+F3*G3</f>
        <v>21297.470909090909</v>
      </c>
      <c r="I3" s="136">
        <v>234272.18</v>
      </c>
      <c r="J3" s="139" t="s">
        <v>115</v>
      </c>
      <c r="K3" s="139" t="s">
        <v>116</v>
      </c>
      <c r="L3" s="7" t="s">
        <v>117</v>
      </c>
      <c r="M3" s="139" t="s">
        <v>118</v>
      </c>
      <c r="N3" s="128"/>
      <c r="O3" s="128"/>
      <c r="P3" s="128"/>
      <c r="Q3" s="128"/>
      <c r="R3" s="128"/>
      <c r="S3" s="128"/>
    </row>
    <row r="4" spans="1:19" ht="46.5" customHeight="1" x14ac:dyDescent="0.25">
      <c r="A4" s="140" t="s">
        <v>0</v>
      </c>
      <c r="B4" s="140"/>
      <c r="C4" s="140" t="s">
        <v>119</v>
      </c>
      <c r="D4" s="141" t="s">
        <v>120</v>
      </c>
      <c r="E4" s="140" t="s">
        <v>114</v>
      </c>
      <c r="F4" s="142">
        <f>+I4/1.1</f>
        <v>662995.93636363628</v>
      </c>
      <c r="G4" s="143">
        <v>0.1</v>
      </c>
      <c r="H4" s="144">
        <f>+F4*G4</f>
        <v>66299.593636363628</v>
      </c>
      <c r="I4" s="142">
        <v>729295.53</v>
      </c>
      <c r="J4" s="145" t="s">
        <v>121</v>
      </c>
      <c r="K4" s="145" t="s">
        <v>116</v>
      </c>
      <c r="L4" s="140" t="s">
        <v>117</v>
      </c>
      <c r="M4" s="139" t="s">
        <v>118</v>
      </c>
      <c r="N4" s="128"/>
      <c r="O4" s="128"/>
      <c r="P4" s="128"/>
      <c r="Q4" s="128"/>
      <c r="R4" s="128"/>
      <c r="S4" s="128"/>
    </row>
    <row r="5" spans="1:19" ht="50.25" customHeight="1" x14ac:dyDescent="0.25">
      <c r="A5" s="7" t="s">
        <v>122</v>
      </c>
      <c r="B5" s="7"/>
      <c r="C5" s="7" t="s">
        <v>123</v>
      </c>
      <c r="D5" s="1" t="s">
        <v>124</v>
      </c>
      <c r="E5" s="7" t="s">
        <v>125</v>
      </c>
      <c r="F5" s="136">
        <f>+I5/1.1</f>
        <v>23155.672727272726</v>
      </c>
      <c r="G5" s="137">
        <v>0.1</v>
      </c>
      <c r="H5" s="138">
        <f>+F5*G5</f>
        <v>2315.5672727272727</v>
      </c>
      <c r="I5" s="136">
        <v>25471.24</v>
      </c>
      <c r="J5" s="139" t="s">
        <v>115</v>
      </c>
      <c r="K5" s="139" t="s">
        <v>116</v>
      </c>
      <c r="L5" s="7" t="s">
        <v>117</v>
      </c>
      <c r="M5" s="139" t="s">
        <v>118</v>
      </c>
      <c r="N5" s="128"/>
      <c r="O5" s="128"/>
      <c r="P5" s="128"/>
      <c r="Q5" s="128"/>
      <c r="R5" s="128"/>
      <c r="S5" s="128"/>
    </row>
    <row r="6" spans="1:19" x14ac:dyDescent="0.25">
      <c r="A6" s="128"/>
      <c r="B6" s="128"/>
      <c r="C6" s="128"/>
      <c r="D6" s="129"/>
      <c r="E6" s="128"/>
      <c r="F6" s="130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</row>
    <row r="7" spans="1:19" x14ac:dyDescent="0.25">
      <c r="A7" s="128"/>
      <c r="B7" s="128"/>
      <c r="C7" s="128"/>
      <c r="D7" s="129"/>
      <c r="E7" s="128"/>
      <c r="F7" s="130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</row>
    <row r="8" spans="1:19" x14ac:dyDescent="0.25">
      <c r="A8" s="128"/>
      <c r="B8" s="128"/>
      <c r="C8" s="128"/>
      <c r="D8" s="129"/>
      <c r="E8" s="128"/>
      <c r="F8" s="130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19" x14ac:dyDescent="0.25">
      <c r="A9" s="128"/>
      <c r="B9" s="128"/>
      <c r="C9" s="128"/>
      <c r="D9" s="129"/>
      <c r="E9" s="128"/>
      <c r="F9" s="130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</row>
    <row r="10" spans="1:19" x14ac:dyDescent="0.25">
      <c r="A10" s="128"/>
      <c r="B10" s="128"/>
      <c r="C10" s="128"/>
      <c r="D10" s="129"/>
      <c r="E10" s="128"/>
      <c r="F10" s="130"/>
      <c r="G10" s="128"/>
      <c r="H10" s="128"/>
      <c r="I10" s="128"/>
      <c r="J10" s="128" t="s">
        <v>126</v>
      </c>
      <c r="K10" s="128"/>
      <c r="L10" s="128"/>
      <c r="M10" s="128"/>
      <c r="N10" s="128"/>
      <c r="O10" s="128"/>
      <c r="P10" s="128"/>
      <c r="Q10" s="128"/>
      <c r="R10" s="128"/>
      <c r="S10" s="128"/>
    </row>
    <row r="11" spans="1:19" x14ac:dyDescent="0.25">
      <c r="A11" s="128"/>
      <c r="B11" s="128"/>
      <c r="C11" s="128"/>
      <c r="D11" s="129"/>
      <c r="E11" s="128"/>
      <c r="F11" s="130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</row>
    <row r="12" spans="1:19" x14ac:dyDescent="0.25">
      <c r="A12" s="128"/>
      <c r="B12" s="128"/>
      <c r="C12" s="128"/>
      <c r="D12" s="129"/>
      <c r="E12" s="128"/>
      <c r="F12" s="130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</row>
    <row r="13" spans="1:19" x14ac:dyDescent="0.25">
      <c r="A13" s="128"/>
      <c r="B13" s="128"/>
      <c r="C13" s="128"/>
      <c r="D13" s="129"/>
      <c r="E13" s="128"/>
      <c r="F13" s="130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</row>
    <row r="14" spans="1:19" x14ac:dyDescent="0.25">
      <c r="A14" s="128"/>
      <c r="B14" s="128"/>
      <c r="C14" s="128"/>
      <c r="D14" s="129"/>
      <c r="E14" s="128"/>
      <c r="F14" s="130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</row>
    <row r="15" spans="1:19" x14ac:dyDescent="0.25">
      <c r="A15" s="128"/>
      <c r="B15" s="128"/>
      <c r="C15" s="128"/>
      <c r="D15" s="129"/>
      <c r="E15" s="128"/>
      <c r="F15" s="130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</row>
    <row r="16" spans="1:19" x14ac:dyDescent="0.25">
      <c r="A16" s="128"/>
      <c r="B16" s="128"/>
      <c r="C16" s="128"/>
      <c r="D16" s="129"/>
      <c r="E16" s="128"/>
      <c r="F16" s="130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</row>
    <row r="17" spans="1:19" x14ac:dyDescent="0.25">
      <c r="A17" s="128"/>
      <c r="B17" s="128"/>
      <c r="C17" s="128"/>
      <c r="D17" s="129"/>
      <c r="E17" s="128"/>
      <c r="F17" s="130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</row>
    <row r="18" spans="1:19" x14ac:dyDescent="0.25">
      <c r="A18" s="128"/>
      <c r="B18" s="128"/>
      <c r="C18" s="128"/>
      <c r="D18" s="129"/>
      <c r="E18" s="128"/>
      <c r="F18" s="130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</row>
    <row r="19" spans="1:19" x14ac:dyDescent="0.25">
      <c r="A19" s="128"/>
      <c r="B19" s="128"/>
      <c r="C19" s="128"/>
      <c r="D19" s="129"/>
      <c r="E19" s="128"/>
      <c r="F19" s="130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</row>
    <row r="20" spans="1:19" x14ac:dyDescent="0.25">
      <c r="A20" s="128"/>
      <c r="B20" s="128"/>
      <c r="C20" s="128"/>
      <c r="D20" s="129"/>
      <c r="E20" s="128"/>
      <c r="F20" s="130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</row>
    <row r="21" spans="1:19" x14ac:dyDescent="0.25">
      <c r="A21" s="128"/>
      <c r="B21" s="128"/>
      <c r="C21" s="128"/>
      <c r="D21" s="129"/>
      <c r="E21" s="128"/>
      <c r="F21" s="130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</row>
    <row r="22" spans="1:19" x14ac:dyDescent="0.25">
      <c r="A22" s="128"/>
      <c r="B22" s="128"/>
      <c r="C22" s="128"/>
      <c r="D22" s="129"/>
      <c r="E22" s="128"/>
      <c r="F22" s="130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</row>
    <row r="23" spans="1:19" x14ac:dyDescent="0.25">
      <c r="A23" s="128"/>
      <c r="B23" s="128"/>
      <c r="C23" s="128"/>
      <c r="D23" s="129"/>
      <c r="E23" s="128"/>
      <c r="F23" s="130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</row>
    <row r="24" spans="1:19" x14ac:dyDescent="0.25">
      <c r="A24" s="128"/>
      <c r="B24" s="128"/>
      <c r="C24" s="128"/>
      <c r="D24" s="129"/>
      <c r="E24" s="128"/>
      <c r="F24" s="130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</row>
    <row r="25" spans="1:19" x14ac:dyDescent="0.25">
      <c r="A25" s="128"/>
      <c r="B25" s="128"/>
      <c r="C25" s="128"/>
      <c r="D25" s="129"/>
      <c r="E25" s="128"/>
      <c r="F25" s="130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</row>
    <row r="26" spans="1:19" x14ac:dyDescent="0.25">
      <c r="A26" s="128"/>
      <c r="B26" s="128"/>
      <c r="C26" s="128"/>
      <c r="D26" s="129"/>
      <c r="E26" s="128"/>
      <c r="F26" s="130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</row>
    <row r="27" spans="1:19" x14ac:dyDescent="0.25">
      <c r="A27" s="128"/>
      <c r="B27" s="128"/>
      <c r="C27" s="128"/>
      <c r="D27" s="129"/>
      <c r="E27" s="128"/>
      <c r="F27" s="130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Kontratazio esp. - Exp. contrat</vt:lpstr>
      <vt:lpstr>Luzap. - Prorrogas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2024-02-12T12:28:38Z</dcterms:created>
  <dcterms:modified xsi:type="dcterms:W3CDTF">2026-05-18T09:04:58Z</dcterms:modified>
</cp:coreProperties>
</file>